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LAG-2\Desktop\4. LAG NATJEČAJ TO 1.1.1\LAG NATJEČAJ 1.1.1\"/>
    </mc:Choice>
  </mc:AlternateContent>
  <xr:revisionPtr revIDLastSave="0" documentId="13_ncr:1_{0BD93273-7DFE-4D71-B27F-C8137A4AB3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 4 Sektor ulaganja" sheetId="1" r:id="rId1"/>
  </sheets>
  <definedNames>
    <definedName name="_FiltarBaze" localSheetId="0" hidden="1">'KO 4 Sektor ulaganja'!$E$5:$E$19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9" i="1" l="1"/>
  <c r="J14" i="1"/>
  <c r="J20" i="1" s="1"/>
  <c r="K5" i="1" s="1"/>
  <c r="D19" i="1"/>
  <c r="D14" i="1"/>
  <c r="D9" i="1"/>
  <c r="K10" i="1" l="1"/>
  <c r="K21" i="1" s="1"/>
  <c r="K15" i="1"/>
  <c r="J40" i="1"/>
  <c r="K36" i="1" s="1"/>
  <c r="D39" i="1"/>
  <c r="D35" i="1"/>
  <c r="D31" i="1"/>
  <c r="K20" i="1" l="1"/>
  <c r="D40" i="1"/>
  <c r="E36" i="1" s="1"/>
  <c r="K28" i="1"/>
  <c r="K41" i="1" s="1"/>
  <c r="E28" i="1"/>
  <c r="E41" i="1" s="1"/>
  <c r="D20" i="1"/>
  <c r="E32" i="1"/>
  <c r="E5" i="1" l="1"/>
  <c r="E21" i="1" s="1"/>
  <c r="E15" i="1"/>
  <c r="E10" i="1"/>
  <c r="E20" i="1" l="1"/>
</calcChain>
</file>

<file path=xl/sharedStrings.xml><?xml version="1.0" encoding="utf-8"?>
<sst xmlns="http://schemas.openxmlformats.org/spreadsheetml/2006/main" count="85" uniqueCount="37">
  <si>
    <t>Redni broj</t>
  </si>
  <si>
    <t>Sektor ulaganja</t>
  </si>
  <si>
    <t>Naziv aktivnosti iz Plana nabave</t>
  </si>
  <si>
    <t>Procjenjeni iznos nabave u kunama bez PDV-a</t>
  </si>
  <si>
    <t>Udio troška</t>
  </si>
  <si>
    <t>1.</t>
  </si>
  <si>
    <t>Voće i povrće</t>
  </si>
  <si>
    <t>2.</t>
  </si>
  <si>
    <t>3.</t>
  </si>
  <si>
    <t>Ratarstvo</t>
  </si>
  <si>
    <t>Stočarstvo</t>
  </si>
  <si>
    <t>Tablica A. - Tablica za izračun bodova po kriteriju 4 "Ulaganje se odnosi na sektor", ako se sektor računa temeljem Potvrde o ekonomskoj veličini poljoprivrednog gospodarstva</t>
  </si>
  <si>
    <t>Površina/grla</t>
  </si>
  <si>
    <t>Vrijednost sektora iz Potvrde o EVPG</t>
  </si>
  <si>
    <t>1 ha jabuka</t>
  </si>
  <si>
    <t>0,5 ha trešanja</t>
  </si>
  <si>
    <t>10 krava</t>
  </si>
  <si>
    <t>8 ovaca</t>
  </si>
  <si>
    <t>5 ha pšenice</t>
  </si>
  <si>
    <t>10 h kukuruza</t>
  </si>
  <si>
    <t>5 košnica</t>
  </si>
  <si>
    <t>2 h livade</t>
  </si>
  <si>
    <t>UKUPNO</t>
  </si>
  <si>
    <t>Navodnjavanje</t>
  </si>
  <si>
    <t>Kupnja traktorske prikolice</t>
  </si>
  <si>
    <t>Podizanje 5 ha jabuka</t>
  </si>
  <si>
    <t>Izgradnja plastenika</t>
  </si>
  <si>
    <t>Tablica B. - Tablica za izračun bodova po kriteriju 4 "Ulaganje se odnosi na sektor", ako se sektor računa temeljem udjela troška u prihvatljivim aktivnostima</t>
  </si>
  <si>
    <t>UKUPNO: EKONOMSKA VELIČINA POLJOPRIVREDNOG GOSPODARSTVA</t>
  </si>
  <si>
    <t>UKUPAN IZNOS TROŠKOVA PRIHVATLJIVIH AKTIVNOSTI (bez općih troškova)</t>
  </si>
  <si>
    <t>Slika 1</t>
  </si>
  <si>
    <t>Slika 2</t>
  </si>
  <si>
    <t>NAJVEĆI POSTOTAK SEKTORA PREMA EVPG POTVRDI</t>
  </si>
  <si>
    <r>
      <rPr>
        <b/>
        <i/>
        <sz val="11"/>
        <color theme="1"/>
        <rFont val="Calibri"/>
        <family val="2"/>
        <charset val="238"/>
        <scheme val="minor"/>
      </rPr>
      <t xml:space="preserve">Uputstvo za ispunjavanje tablica za izračun bodova po kriteriju br. 4 "Ulaganje se odnosi na sektor":
- </t>
    </r>
    <r>
      <rPr>
        <i/>
        <sz val="11"/>
        <color theme="1"/>
        <rFont val="Calibri"/>
        <family val="2"/>
        <charset val="238"/>
        <scheme val="minor"/>
      </rPr>
      <t xml:space="preserve">Ispunjavaju se samo polja označena </t>
    </r>
    <r>
      <rPr>
        <b/>
        <i/>
        <sz val="11"/>
        <color theme="1"/>
        <rFont val="Calibri"/>
        <family val="2"/>
        <charset val="238"/>
        <scheme val="minor"/>
      </rPr>
      <t>bijelom</t>
    </r>
    <r>
      <rPr>
        <i/>
        <sz val="11"/>
        <color theme="1"/>
        <rFont val="Calibri"/>
        <family val="2"/>
        <charset val="238"/>
        <scheme val="minor"/>
      </rPr>
      <t xml:space="preserve"> bojom.
- Umetanje novih redova je omogućeno pomoću funkcije </t>
    </r>
    <r>
      <rPr>
        <b/>
        <i/>
        <sz val="11"/>
        <color theme="1"/>
        <rFont val="Calibri"/>
        <family val="2"/>
        <charset val="238"/>
        <scheme val="minor"/>
      </rPr>
      <t>"Copy"</t>
    </r>
    <r>
      <rPr>
        <i/>
        <sz val="11"/>
        <color theme="1"/>
        <rFont val="Calibri"/>
        <family val="2"/>
        <charset val="238"/>
        <scheme val="minor"/>
      </rPr>
      <t xml:space="preserve"> i </t>
    </r>
    <r>
      <rPr>
        <b/>
        <i/>
        <sz val="11"/>
        <color theme="1"/>
        <rFont val="Calibri"/>
        <family val="2"/>
        <charset val="238"/>
        <scheme val="minor"/>
      </rPr>
      <t>"Insert Copied Cells"</t>
    </r>
    <r>
      <rPr>
        <i/>
        <sz val="11"/>
        <color theme="1"/>
        <rFont val="Calibri"/>
        <family val="2"/>
        <charset val="238"/>
        <scheme val="minor"/>
      </rPr>
      <t xml:space="preserve"> odnosno na način kako je prikazan na Slici 1. i Slici 2.</t>
    </r>
    <r>
      <rPr>
        <b/>
        <i/>
        <sz val="11"/>
        <color theme="1"/>
        <rFont val="Calibri"/>
        <family val="2"/>
        <charset val="238"/>
        <scheme val="minor"/>
      </rPr>
      <t xml:space="preserve">
- </t>
    </r>
    <r>
      <rPr>
        <i/>
        <sz val="11"/>
        <color theme="1"/>
        <rFont val="Calibri"/>
        <family val="2"/>
        <charset val="238"/>
        <scheme val="minor"/>
      </rPr>
      <t xml:space="preserve">Nije dozvoljeno korištenje funkcije </t>
    </r>
    <r>
      <rPr>
        <b/>
        <i/>
        <sz val="11"/>
        <color theme="1"/>
        <rFont val="Calibri"/>
        <family val="2"/>
        <charset val="238"/>
        <scheme val="minor"/>
      </rPr>
      <t>"Cut" ili "Izreži"</t>
    </r>
    <r>
      <rPr>
        <i/>
        <sz val="11"/>
        <color theme="1"/>
        <rFont val="Calibri"/>
        <family val="2"/>
        <charset val="238"/>
        <scheme val="minor"/>
      </rPr>
      <t xml:space="preserve">. Ukoliko se isti upotrijebi postoji mogućnost da izračuni i formule neće biti funkcionalni te je potrebno preuzeti novi obrazac i ponovno ga ispuniti
- Pri ispunjavanju tablica potrebno je koristiti informacije iz relevantnih izvora (Potvrda o ekonomskoj veličini poljoprivrednog gospodarstva)
</t>
    </r>
  </si>
  <si>
    <t>NAJVEĆI POSTOTAK SEKTORA PREMA IZNOSIMA ULAGANJA</t>
  </si>
  <si>
    <t>Napomena: Korisnik si dodjeljuje bodove po kriteriju sektora izračunatog u Tablici A. ili Tablici B., i uzima postotak sektora koji mu više odgovora, odnosno po kojem ostvaruje veći broj bodova.</t>
  </si>
  <si>
    <t>U primjeru koji je naveden; po izračunu temeljem Potvrde o EVPG, odnosno Tablici A., korisnik bi ostvario bodove iz sektora ratarstva, ali izračun na temelju udjela troška u prihvatljivim aktivnostima, odnosno Tablici B., daje prednost sektoru voća i povrća, pa si korisnik može dodijeliti bodove iz sektora voće i povrće.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</si>
</sst>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n&quot;;[Red]\-#,##0.00\ &quot;kn&quot;"/>
    <numFmt numFmtId="164" formatCode="#,##0.00\ &quot;kn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theme="2" tint="-0.2499465926084170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8" fontId="0" fillId="0" borderId="1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0" fontId="1" fillId="0" borderId="5" xfId="0" applyFont="1" applyBorder="1"/>
    <xf numFmtId="164" fontId="1" fillId="0" borderId="5" xfId="0" applyNumberFormat="1" applyFont="1" applyBorder="1"/>
    <xf numFmtId="0" fontId="0" fillId="0" borderId="7" xfId="0" applyBorder="1"/>
    <xf numFmtId="164" fontId="0" fillId="0" borderId="7" xfId="0" applyNumberFormat="1" applyBorder="1"/>
    <xf numFmtId="0" fontId="0" fillId="0" borderId="4" xfId="0" applyFill="1" applyBorder="1"/>
    <xf numFmtId="0" fontId="0" fillId="0" borderId="1" xfId="0" applyFill="1" applyBorder="1"/>
    <xf numFmtId="0" fontId="0" fillId="0" borderId="7" xfId="0" applyFill="1" applyBorder="1"/>
    <xf numFmtId="0" fontId="0" fillId="2" borderId="0" xfId="0" applyFill="1"/>
    <xf numFmtId="0" fontId="3" fillId="2" borderId="0" xfId="0" applyFont="1" applyFill="1"/>
    <xf numFmtId="0" fontId="5" fillId="2" borderId="0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8" fontId="0" fillId="0" borderId="7" xfId="0" applyNumberFormat="1" applyBorder="1"/>
    <xf numFmtId="8" fontId="1" fillId="0" borderId="5" xfId="0" applyNumberFormat="1" applyFont="1" applyBorder="1"/>
    <xf numFmtId="0" fontId="0" fillId="0" borderId="4" xfId="0" applyFont="1" applyBorder="1"/>
    <xf numFmtId="0" fontId="0" fillId="0" borderId="1" xfId="0" applyFont="1" applyBorder="1"/>
    <xf numFmtId="0" fontId="0" fillId="0" borderId="5" xfId="0" applyFont="1" applyBorder="1"/>
    <xf numFmtId="164" fontId="0" fillId="0" borderId="4" xfId="0" applyNumberFormat="1" applyFont="1" applyBorder="1"/>
    <xf numFmtId="0" fontId="0" fillId="0" borderId="7" xfId="0" applyFont="1" applyBorder="1"/>
    <xf numFmtId="0" fontId="1" fillId="5" borderId="8" xfId="0" applyFont="1" applyFill="1" applyBorder="1" applyAlignment="1">
      <alignment horizontal="center" vertical="center" wrapText="1"/>
    </xf>
    <xf numFmtId="10" fontId="2" fillId="3" borderId="9" xfId="0" applyNumberFormat="1" applyFont="1" applyFill="1" applyBorder="1"/>
    <xf numFmtId="164" fontId="0" fillId="4" borderId="4" xfId="0" applyNumberFormat="1" applyFont="1" applyFill="1" applyBorder="1"/>
    <xf numFmtId="10" fontId="0" fillId="4" borderId="3" xfId="0" applyNumberFormat="1" applyFont="1" applyFill="1" applyBorder="1"/>
    <xf numFmtId="10" fontId="1" fillId="8" borderId="4" xfId="0" applyNumberFormat="1" applyFont="1" applyFill="1" applyBorder="1"/>
    <xf numFmtId="0" fontId="1" fillId="0" borderId="2" xfId="0" applyFont="1" applyBorder="1"/>
    <xf numFmtId="8" fontId="1" fillId="8" borderId="15" xfId="0" applyNumberFormat="1" applyFont="1" applyFill="1" applyBorder="1"/>
    <xf numFmtId="8" fontId="1" fillId="8" borderId="3" xfId="0" applyNumberFormat="1" applyFont="1" applyFill="1" applyBorder="1"/>
    <xf numFmtId="0" fontId="4" fillId="2" borderId="0" xfId="0" applyFont="1" applyFill="1"/>
    <xf numFmtId="0" fontId="1" fillId="10" borderId="5" xfId="0" applyFont="1" applyFill="1" applyBorder="1"/>
    <xf numFmtId="164" fontId="1" fillId="10" borderId="5" xfId="0" applyNumberFormat="1" applyFont="1" applyFill="1" applyBorder="1"/>
    <xf numFmtId="0" fontId="3" fillId="8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10" fontId="0" fillId="5" borderId="8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0" fontId="0" fillId="5" borderId="6" xfId="0" applyNumberFormat="1" applyFill="1" applyBorder="1" applyAlignment="1">
      <alignment horizontal="center"/>
    </xf>
    <xf numFmtId="0" fontId="5" fillId="2" borderId="0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center" wrapText="1"/>
    </xf>
    <xf numFmtId="9" fontId="0" fillId="5" borderId="3" xfId="0" applyNumberFormat="1" applyFill="1" applyBorder="1" applyAlignment="1">
      <alignment horizontal="center"/>
    </xf>
    <xf numFmtId="9" fontId="0" fillId="5" borderId="6" xfId="0" applyNumberForma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10" fontId="1" fillId="5" borderId="8" xfId="0" applyNumberFormat="1" applyFont="1" applyFill="1" applyBorder="1" applyAlignment="1">
      <alignment horizontal="center"/>
    </xf>
    <xf numFmtId="10" fontId="1" fillId="5" borderId="3" xfId="0" applyNumberFormat="1" applyFont="1" applyFill="1" applyBorder="1" applyAlignment="1">
      <alignment horizontal="center"/>
    </xf>
    <xf numFmtId="10" fontId="1" fillId="5" borderId="6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0" fontId="0" fillId="5" borderId="8" xfId="0" applyNumberFormat="1" applyFont="1" applyFill="1" applyBorder="1" applyAlignment="1">
      <alignment horizontal="center"/>
    </xf>
    <xf numFmtId="10" fontId="0" fillId="5" borderId="3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0" fontId="0" fillId="4" borderId="8" xfId="0" applyFont="1" applyFill="1" applyBorder="1" applyAlignment="1">
      <alignment horizontal="center" wrapText="1"/>
    </xf>
    <xf numFmtId="0" fontId="0" fillId="4" borderId="14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CCFF"/>
      <color rgb="FFFFFFCC"/>
      <color rgb="FFEBEB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3</xdr:row>
      <xdr:rowOff>54612</xdr:rowOff>
    </xdr:from>
    <xdr:to>
      <xdr:col>18</xdr:col>
      <xdr:colOff>339847</xdr:colOff>
      <xdr:row>18</xdr:row>
      <xdr:rowOff>116305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0" y="1639572"/>
          <a:ext cx="3997447" cy="302587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457200</xdr:colOff>
      <xdr:row>22</xdr:row>
      <xdr:rowOff>60960</xdr:rowOff>
    </xdr:from>
    <xdr:to>
      <xdr:col>18</xdr:col>
      <xdr:colOff>554017</xdr:colOff>
      <xdr:row>34</xdr:row>
      <xdr:rowOff>153576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5394960"/>
          <a:ext cx="4211617" cy="3148236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tabSelected="1" topLeftCell="A10" zoomScale="80" zoomScaleNormal="80" workbookViewId="0">
      <selection activeCell="G26" sqref="G26:K26"/>
    </sheetView>
  </sheetViews>
  <sheetFormatPr defaultRowHeight="15" x14ac:dyDescent="0.25"/>
  <cols>
    <col min="1" max="1" width="11.5703125" customWidth="1"/>
    <col min="2" max="2" width="19.5703125" customWidth="1"/>
    <col min="3" max="3" width="29.7109375" bestFit="1" customWidth="1"/>
    <col min="4" max="4" width="22.7109375" customWidth="1"/>
    <col min="5" max="6" width="11.140625" customWidth="1"/>
    <col min="7" max="7" width="10.85546875" customWidth="1"/>
    <col min="8" max="8" width="22.140625" customWidth="1"/>
    <col min="9" max="9" width="29.85546875" customWidth="1"/>
    <col min="10" max="10" width="25.42578125" customWidth="1"/>
    <col min="11" max="11" width="12.140625" customWidth="1"/>
    <col min="12" max="12" width="3.7109375" customWidth="1"/>
  </cols>
  <sheetData>
    <row r="1" spans="1:22" ht="97.5" customHeight="1" x14ac:dyDescent="0.25">
      <c r="A1" s="55" t="s">
        <v>33</v>
      </c>
      <c r="B1" s="55"/>
      <c r="C1" s="55"/>
      <c r="D1" s="55"/>
      <c r="E1" s="55"/>
      <c r="F1" s="55"/>
      <c r="G1" s="55"/>
      <c r="H1" s="55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6.6" customHeight="1" x14ac:dyDescent="0.25">
      <c r="A2" s="14"/>
      <c r="B2" s="14"/>
      <c r="C2" s="14"/>
      <c r="D2" s="14"/>
      <c r="E2" s="14"/>
      <c r="F2" s="14"/>
      <c r="G2" s="14"/>
      <c r="H2" s="14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2.25" customHeight="1" x14ac:dyDescent="0.25">
      <c r="A3" s="36" t="s">
        <v>11</v>
      </c>
      <c r="B3" s="36"/>
      <c r="C3" s="36"/>
      <c r="D3" s="36"/>
      <c r="E3" s="36"/>
      <c r="F3" s="12"/>
      <c r="G3" s="36" t="s">
        <v>27</v>
      </c>
      <c r="H3" s="36"/>
      <c r="I3" s="36"/>
      <c r="J3" s="36"/>
      <c r="K3" s="36"/>
      <c r="L3" s="12"/>
      <c r="M3" s="32" t="s">
        <v>30</v>
      </c>
      <c r="N3" s="12"/>
      <c r="O3" s="12"/>
      <c r="P3" s="12"/>
      <c r="Q3" s="12"/>
      <c r="R3" s="12"/>
      <c r="S3" s="12"/>
      <c r="T3" s="12"/>
      <c r="U3" s="12"/>
      <c r="V3" s="12"/>
    </row>
    <row r="4" spans="1:22" ht="30" customHeight="1" thickBot="1" x14ac:dyDescent="0.3">
      <c r="A4" s="15" t="s">
        <v>0</v>
      </c>
      <c r="B4" s="15" t="s">
        <v>1</v>
      </c>
      <c r="C4" s="15" t="s">
        <v>12</v>
      </c>
      <c r="D4" s="16" t="s">
        <v>13</v>
      </c>
      <c r="E4" s="15" t="s">
        <v>4</v>
      </c>
      <c r="F4" s="12"/>
      <c r="G4" s="15" t="s">
        <v>0</v>
      </c>
      <c r="H4" s="15" t="s">
        <v>1</v>
      </c>
      <c r="I4" s="15" t="s">
        <v>2</v>
      </c>
      <c r="J4" s="16" t="s">
        <v>3</v>
      </c>
      <c r="K4" s="15" t="s">
        <v>4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x14ac:dyDescent="0.25">
      <c r="A5" s="37" t="s">
        <v>5</v>
      </c>
      <c r="B5" s="51" t="s">
        <v>6</v>
      </c>
      <c r="C5" s="9"/>
      <c r="D5" s="4"/>
      <c r="E5" s="57" t="e">
        <f>D9/D20</f>
        <v>#DIV/0!</v>
      </c>
      <c r="F5" s="12"/>
      <c r="G5" s="37" t="s">
        <v>5</v>
      </c>
      <c r="H5" s="41" t="s">
        <v>6</v>
      </c>
      <c r="I5" s="7"/>
      <c r="J5" s="8"/>
      <c r="K5" s="52" t="e">
        <f>J9/J20</f>
        <v>#DIV/0!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38"/>
      <c r="B6" s="42"/>
      <c r="C6" s="10"/>
      <c r="D6" s="3"/>
      <c r="E6" s="57"/>
      <c r="F6" s="12"/>
      <c r="G6" s="38"/>
      <c r="H6" s="42"/>
      <c r="I6" s="1"/>
      <c r="J6" s="3"/>
      <c r="K6" s="53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x14ac:dyDescent="0.25">
      <c r="A7" s="38"/>
      <c r="B7" s="42"/>
      <c r="C7" s="10"/>
      <c r="D7" s="3"/>
      <c r="E7" s="57"/>
      <c r="F7" s="12"/>
      <c r="G7" s="38"/>
      <c r="H7" s="42"/>
      <c r="I7" s="1"/>
      <c r="J7" s="3"/>
      <c r="K7" s="53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x14ac:dyDescent="0.25">
      <c r="A8" s="38"/>
      <c r="B8" s="42"/>
      <c r="C8" s="10"/>
      <c r="D8" s="3"/>
      <c r="E8" s="57"/>
      <c r="F8" s="12"/>
      <c r="G8" s="38"/>
      <c r="H8" s="42"/>
      <c r="I8" s="1"/>
      <c r="J8" s="3"/>
      <c r="K8" s="5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5.75" thickBot="1" x14ac:dyDescent="0.3">
      <c r="A9" s="48"/>
      <c r="B9" s="43"/>
      <c r="C9" s="33" t="s">
        <v>22</v>
      </c>
      <c r="D9" s="34">
        <f>SUM(D5:D8)</f>
        <v>0</v>
      </c>
      <c r="E9" s="58"/>
      <c r="F9" s="12"/>
      <c r="G9" s="48"/>
      <c r="H9" s="43"/>
      <c r="I9" s="33" t="s">
        <v>22</v>
      </c>
      <c r="J9" s="34">
        <f>SUM(J5:J8)</f>
        <v>0</v>
      </c>
      <c r="K9" s="54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x14ac:dyDescent="0.25">
      <c r="A10" s="37" t="s">
        <v>7</v>
      </c>
      <c r="B10" s="41" t="s">
        <v>10</v>
      </c>
      <c r="C10" s="11"/>
      <c r="D10" s="8"/>
      <c r="E10" s="52" t="e">
        <f>D14/D20</f>
        <v>#DIV/0!</v>
      </c>
      <c r="F10" s="12"/>
      <c r="G10" s="37" t="s">
        <v>7</v>
      </c>
      <c r="H10" s="41" t="s">
        <v>10</v>
      </c>
      <c r="I10" s="7"/>
      <c r="J10" s="8"/>
      <c r="K10" s="52" t="e">
        <f>J14/J20</f>
        <v>#DIV/0!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x14ac:dyDescent="0.25">
      <c r="A11" s="38"/>
      <c r="B11" s="42"/>
      <c r="C11" s="10"/>
      <c r="D11" s="3"/>
      <c r="E11" s="53"/>
      <c r="F11" s="12"/>
      <c r="G11" s="38"/>
      <c r="H11" s="42"/>
      <c r="I11" s="1"/>
      <c r="J11" s="3"/>
      <c r="K11" s="53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38"/>
      <c r="B12" s="42"/>
      <c r="C12" s="10"/>
      <c r="D12" s="3"/>
      <c r="E12" s="53"/>
      <c r="F12" s="12"/>
      <c r="G12" s="38"/>
      <c r="H12" s="42"/>
      <c r="I12" s="1"/>
      <c r="J12" s="3"/>
      <c r="K12" s="53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x14ac:dyDescent="0.25">
      <c r="A13" s="38"/>
      <c r="B13" s="42"/>
      <c r="C13" s="10"/>
      <c r="D13" s="3"/>
      <c r="E13" s="53"/>
      <c r="F13" s="12"/>
      <c r="G13" s="38"/>
      <c r="H13" s="42"/>
      <c r="I13" s="1"/>
      <c r="J13" s="3"/>
      <c r="K13" s="53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5.75" thickBot="1" x14ac:dyDescent="0.3">
      <c r="A14" s="48"/>
      <c r="B14" s="43"/>
      <c r="C14" s="33" t="s">
        <v>22</v>
      </c>
      <c r="D14" s="34">
        <f>SUM(D10:D13)</f>
        <v>0</v>
      </c>
      <c r="E14" s="54"/>
      <c r="F14" s="12"/>
      <c r="G14" s="48"/>
      <c r="H14" s="43"/>
      <c r="I14" s="33" t="s">
        <v>22</v>
      </c>
      <c r="J14" s="34">
        <f>SUM(J10:J13)</f>
        <v>0</v>
      </c>
      <c r="K14" s="54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5" customHeight="1" x14ac:dyDescent="0.25">
      <c r="A15" s="37" t="s">
        <v>8</v>
      </c>
      <c r="B15" s="39" t="s">
        <v>9</v>
      </c>
      <c r="C15" s="11"/>
      <c r="D15" s="8"/>
      <c r="E15" s="52" t="e">
        <f>D19/D20</f>
        <v>#DIV/0!</v>
      </c>
      <c r="F15" s="12"/>
      <c r="G15" s="37" t="s">
        <v>8</v>
      </c>
      <c r="H15" s="49" t="s">
        <v>9</v>
      </c>
      <c r="I15" s="7"/>
      <c r="J15" s="8"/>
      <c r="K15" s="52" t="e">
        <f>J19/J20</f>
        <v>#DIV/0!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x14ac:dyDescent="0.25">
      <c r="A16" s="38"/>
      <c r="B16" s="40"/>
      <c r="C16" s="10"/>
      <c r="D16" s="3"/>
      <c r="E16" s="53"/>
      <c r="F16" s="12"/>
      <c r="G16" s="38"/>
      <c r="H16" s="45"/>
      <c r="I16" s="1"/>
      <c r="J16" s="3"/>
      <c r="K16" s="5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x14ac:dyDescent="0.25">
      <c r="A17" s="38"/>
      <c r="B17" s="40"/>
      <c r="C17" s="10"/>
      <c r="D17" s="3"/>
      <c r="E17" s="53"/>
      <c r="F17" s="12"/>
      <c r="G17" s="38"/>
      <c r="H17" s="45"/>
      <c r="I17" s="1"/>
      <c r="J17" s="3"/>
      <c r="K17" s="53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x14ac:dyDescent="0.25">
      <c r="A18" s="38"/>
      <c r="B18" s="40"/>
      <c r="C18" s="10"/>
      <c r="D18" s="3"/>
      <c r="E18" s="53"/>
      <c r="F18" s="12"/>
      <c r="G18" s="38"/>
      <c r="H18" s="45"/>
      <c r="I18" s="1"/>
      <c r="J18" s="3"/>
      <c r="K18" s="53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15.75" thickBot="1" x14ac:dyDescent="0.3">
      <c r="A19" s="48"/>
      <c r="B19" s="56"/>
      <c r="C19" s="33" t="s">
        <v>22</v>
      </c>
      <c r="D19" s="34">
        <f>SUM(D15:D18)</f>
        <v>0</v>
      </c>
      <c r="E19" s="54"/>
      <c r="F19" s="12"/>
      <c r="G19" s="48"/>
      <c r="H19" s="46"/>
      <c r="I19" s="33" t="s">
        <v>22</v>
      </c>
      <c r="J19" s="34">
        <f>SUM(J15:J18)</f>
        <v>0</v>
      </c>
      <c r="K19" s="54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6.149999999999999" customHeight="1" thickBot="1" x14ac:dyDescent="0.3">
      <c r="A20" s="47" t="s">
        <v>28</v>
      </c>
      <c r="B20" s="47"/>
      <c r="C20" s="47"/>
      <c r="D20" s="26">
        <f>(D9+D14+D19)</f>
        <v>0</v>
      </c>
      <c r="E20" s="27" t="e">
        <f>SUM(E5:E19)</f>
        <v>#DIV/0!</v>
      </c>
      <c r="F20" s="12"/>
      <c r="G20" s="50" t="s">
        <v>29</v>
      </c>
      <c r="H20" s="50"/>
      <c r="I20" s="50"/>
      <c r="J20" s="26">
        <f>J9+J14+J19</f>
        <v>0</v>
      </c>
      <c r="K20" s="27" t="e">
        <f>SUM(K5:K19)</f>
        <v>#DIV/0!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6.5" thickBot="1" x14ac:dyDescent="0.3">
      <c r="A21" s="59" t="s">
        <v>32</v>
      </c>
      <c r="B21" s="60"/>
      <c r="C21" s="60"/>
      <c r="D21" s="61"/>
      <c r="E21" s="25" t="e">
        <f>MAX(E5:E19)</f>
        <v>#DIV/0!</v>
      </c>
      <c r="F21" s="12"/>
      <c r="G21" s="59" t="s">
        <v>34</v>
      </c>
      <c r="H21" s="60"/>
      <c r="I21" s="60"/>
      <c r="J21" s="61"/>
      <c r="K21" s="25" t="e">
        <f>MAX(K5:K19)</f>
        <v>#DIV/0!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32" t="s">
        <v>31</v>
      </c>
      <c r="N22" s="12"/>
      <c r="O22" s="12"/>
      <c r="P22" s="12"/>
      <c r="Q22" s="12"/>
      <c r="R22" s="12"/>
      <c r="S22" s="12"/>
      <c r="T22" s="12"/>
      <c r="U22" s="12"/>
      <c r="V22" s="12"/>
    </row>
    <row r="23" spans="1:22" x14ac:dyDescent="0.25">
      <c r="A23" s="71" t="s">
        <v>35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37.5" customHeight="1" x14ac:dyDescent="0.25">
      <c r="A25" s="72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36.75" customHeight="1" thickBot="1" x14ac:dyDescent="0.3">
      <c r="A26" s="36" t="s">
        <v>11</v>
      </c>
      <c r="B26" s="36"/>
      <c r="C26" s="36"/>
      <c r="D26" s="36"/>
      <c r="E26" s="36"/>
      <c r="F26" s="12"/>
      <c r="G26" s="36" t="s">
        <v>27</v>
      </c>
      <c r="H26" s="36"/>
      <c r="I26" s="36"/>
      <c r="J26" s="36"/>
      <c r="K26" s="3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36.75" customHeight="1" thickBot="1" x14ac:dyDescent="0.3">
      <c r="A27" s="24" t="s">
        <v>0</v>
      </c>
      <c r="B27" s="24" t="s">
        <v>1</v>
      </c>
      <c r="C27" s="24" t="s">
        <v>12</v>
      </c>
      <c r="D27" s="24" t="s">
        <v>13</v>
      </c>
      <c r="E27" s="24" t="s">
        <v>4</v>
      </c>
      <c r="F27" s="12"/>
      <c r="G27" s="15" t="s">
        <v>0</v>
      </c>
      <c r="H27" s="15" t="s">
        <v>1</v>
      </c>
      <c r="I27" s="15" t="s">
        <v>2</v>
      </c>
      <c r="J27" s="16" t="s">
        <v>3</v>
      </c>
      <c r="K27" s="15" t="s">
        <v>4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x14ac:dyDescent="0.25">
      <c r="A28" s="37" t="s">
        <v>5</v>
      </c>
      <c r="B28" s="39" t="s">
        <v>6</v>
      </c>
      <c r="C28" s="7" t="s">
        <v>14</v>
      </c>
      <c r="D28" s="17">
        <v>13493.57</v>
      </c>
      <c r="E28" s="68">
        <f>(D31/D40)</f>
        <v>0.10058625736871926</v>
      </c>
      <c r="F28" s="12"/>
      <c r="G28" s="37" t="s">
        <v>5</v>
      </c>
      <c r="H28" s="41" t="s">
        <v>6</v>
      </c>
      <c r="I28" s="7" t="s">
        <v>25</v>
      </c>
      <c r="J28" s="17">
        <v>50000</v>
      </c>
      <c r="K28" s="62">
        <f>(J31/J40)</f>
        <v>0.7142857142857143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x14ac:dyDescent="0.25">
      <c r="A29" s="38"/>
      <c r="B29" s="40"/>
      <c r="C29" s="1" t="s">
        <v>15</v>
      </c>
      <c r="D29" s="2">
        <v>6746.79</v>
      </c>
      <c r="E29" s="69"/>
      <c r="F29" s="12"/>
      <c r="G29" s="38"/>
      <c r="H29" s="42"/>
      <c r="I29" s="1" t="s">
        <v>23</v>
      </c>
      <c r="J29" s="2">
        <v>25000</v>
      </c>
      <c r="K29" s="63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x14ac:dyDescent="0.25">
      <c r="A30" s="38"/>
      <c r="B30" s="40"/>
      <c r="C30" s="1"/>
      <c r="D30" s="2"/>
      <c r="E30" s="69"/>
      <c r="F30" s="12"/>
      <c r="G30" s="38"/>
      <c r="H30" s="42"/>
      <c r="I30" s="1" t="s">
        <v>26</v>
      </c>
      <c r="J30" s="3">
        <v>50000</v>
      </c>
      <c r="K30" s="63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15.75" thickBot="1" x14ac:dyDescent="0.3">
      <c r="A31" s="38"/>
      <c r="B31" s="40"/>
      <c r="C31" s="5" t="s">
        <v>22</v>
      </c>
      <c r="D31" s="18">
        <f>SUM(D28:D30)</f>
        <v>20240.36</v>
      </c>
      <c r="E31" s="69"/>
      <c r="F31" s="12"/>
      <c r="G31" s="38"/>
      <c r="H31" s="43"/>
      <c r="I31" s="5" t="s">
        <v>22</v>
      </c>
      <c r="J31" s="18">
        <v>125000</v>
      </c>
      <c r="K31" s="64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x14ac:dyDescent="0.25">
      <c r="A32" s="37" t="s">
        <v>7</v>
      </c>
      <c r="B32" s="39" t="s">
        <v>10</v>
      </c>
      <c r="C32" s="7" t="s">
        <v>20</v>
      </c>
      <c r="D32" s="8">
        <v>2555</v>
      </c>
      <c r="E32" s="68">
        <f>(D35/D40)</f>
        <v>0.37496354185742642</v>
      </c>
      <c r="F32" s="12"/>
      <c r="G32" s="37" t="s">
        <v>7</v>
      </c>
      <c r="H32" s="41" t="s">
        <v>10</v>
      </c>
      <c r="I32" s="23"/>
      <c r="J32" s="23"/>
      <c r="K32" s="65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x14ac:dyDescent="0.25">
      <c r="A33" s="38"/>
      <c r="B33" s="40"/>
      <c r="C33" s="1" t="s">
        <v>16</v>
      </c>
      <c r="D33" s="2">
        <v>64200.63</v>
      </c>
      <c r="E33" s="69"/>
      <c r="F33" s="12"/>
      <c r="G33" s="38"/>
      <c r="H33" s="42"/>
      <c r="I33" s="20"/>
      <c r="J33" s="20"/>
      <c r="K33" s="6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x14ac:dyDescent="0.25">
      <c r="A34" s="38"/>
      <c r="B34" s="40"/>
      <c r="C34" s="1" t="s">
        <v>17</v>
      </c>
      <c r="D34" s="3">
        <v>8696</v>
      </c>
      <c r="E34" s="69"/>
      <c r="F34" s="12"/>
      <c r="G34" s="38"/>
      <c r="H34" s="42"/>
      <c r="I34" s="20"/>
      <c r="J34" s="20"/>
      <c r="K34" s="6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15.75" thickBot="1" x14ac:dyDescent="0.3">
      <c r="A35" s="38"/>
      <c r="B35" s="40"/>
      <c r="C35" s="5" t="s">
        <v>22</v>
      </c>
      <c r="D35" s="6">
        <f>SUM(D32:D34)</f>
        <v>75451.63</v>
      </c>
      <c r="E35" s="69"/>
      <c r="F35" s="12"/>
      <c r="G35" s="38"/>
      <c r="H35" s="43"/>
      <c r="I35" s="5" t="s">
        <v>22</v>
      </c>
      <c r="J35" s="21"/>
      <c r="K35" s="67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x14ac:dyDescent="0.25">
      <c r="A36" s="37" t="s">
        <v>8</v>
      </c>
      <c r="B36" s="39" t="s">
        <v>9</v>
      </c>
      <c r="C36" s="7" t="s">
        <v>21</v>
      </c>
      <c r="D36" s="8">
        <v>4711.51</v>
      </c>
      <c r="E36" s="62">
        <f>(D39/D40)</f>
        <v>0.52445020077385429</v>
      </c>
      <c r="F36" s="12"/>
      <c r="G36" s="37" t="s">
        <v>8</v>
      </c>
      <c r="H36" s="44" t="s">
        <v>9</v>
      </c>
      <c r="I36" s="19" t="s">
        <v>24</v>
      </c>
      <c r="J36" s="22">
        <v>50000</v>
      </c>
      <c r="K36" s="62">
        <f>(J39/J40)</f>
        <v>0.2857142857142857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x14ac:dyDescent="0.25">
      <c r="A37" s="38"/>
      <c r="B37" s="40"/>
      <c r="C37" s="1" t="s">
        <v>18</v>
      </c>
      <c r="D37" s="3">
        <v>31679.24</v>
      </c>
      <c r="E37" s="63"/>
      <c r="F37" s="12"/>
      <c r="G37" s="38"/>
      <c r="H37" s="45"/>
      <c r="I37" s="20"/>
      <c r="J37" s="20"/>
      <c r="K37" s="63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x14ac:dyDescent="0.25">
      <c r="A38" s="38"/>
      <c r="B38" s="40"/>
      <c r="C38" s="1" t="s">
        <v>19</v>
      </c>
      <c r="D38" s="3">
        <v>69141.17</v>
      </c>
      <c r="E38" s="63"/>
      <c r="F38" s="12"/>
      <c r="G38" s="38"/>
      <c r="H38" s="45"/>
      <c r="I38" s="20"/>
      <c r="J38" s="20"/>
      <c r="K38" s="63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ht="15.75" thickBot="1" x14ac:dyDescent="0.3">
      <c r="A39" s="70"/>
      <c r="B39" s="40"/>
      <c r="C39" s="29" t="s">
        <v>22</v>
      </c>
      <c r="D39" s="6">
        <f>SUM(D36:D38)</f>
        <v>105531.92</v>
      </c>
      <c r="E39" s="64"/>
      <c r="F39" s="12"/>
      <c r="G39" s="38"/>
      <c r="H39" s="46"/>
      <c r="I39" s="5" t="s">
        <v>22</v>
      </c>
      <c r="J39" s="6">
        <v>50000</v>
      </c>
      <c r="K39" s="64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ht="15.75" thickBot="1" x14ac:dyDescent="0.3">
      <c r="A40" s="73" t="s">
        <v>28</v>
      </c>
      <c r="B40" s="74"/>
      <c r="C40" s="75"/>
      <c r="D40" s="30">
        <f>(D31+D35+D39)</f>
        <v>201223.91</v>
      </c>
      <c r="E40" s="28">
        <v>1</v>
      </c>
      <c r="F40" s="12"/>
      <c r="G40" s="35" t="s">
        <v>29</v>
      </c>
      <c r="H40" s="35"/>
      <c r="I40" s="35"/>
      <c r="J40" s="31">
        <f>(J31+J35+J39)</f>
        <v>175000</v>
      </c>
      <c r="K40" s="28">
        <v>1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ht="16.5" thickBot="1" x14ac:dyDescent="0.3">
      <c r="A41" s="59" t="s">
        <v>32</v>
      </c>
      <c r="B41" s="60"/>
      <c r="C41" s="60"/>
      <c r="D41" s="60"/>
      <c r="E41" s="25">
        <f>MAX(E28:E39)</f>
        <v>0.52445020077385429</v>
      </c>
      <c r="F41" s="12"/>
      <c r="G41" s="59" t="s">
        <v>34</v>
      </c>
      <c r="H41" s="60"/>
      <c r="I41" s="60"/>
      <c r="J41" s="60"/>
      <c r="K41" s="25">
        <f>MAX(K28:K39)</f>
        <v>0.7142857142857143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x14ac:dyDescent="0.25">
      <c r="A42" s="12"/>
      <c r="B42" s="12"/>
      <c r="C42" s="12"/>
      <c r="D42" s="12"/>
      <c r="E42" s="12"/>
      <c r="F42" s="12"/>
      <c r="G42" s="12"/>
      <c r="H42" s="13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</sheetData>
  <mergeCells count="51">
    <mergeCell ref="G21:J21"/>
    <mergeCell ref="A21:D21"/>
    <mergeCell ref="A41:D41"/>
    <mergeCell ref="G41:J41"/>
    <mergeCell ref="K28:K31"/>
    <mergeCell ref="K32:K35"/>
    <mergeCell ref="K36:K39"/>
    <mergeCell ref="E28:E31"/>
    <mergeCell ref="E32:E35"/>
    <mergeCell ref="E36:E39"/>
    <mergeCell ref="A36:A39"/>
    <mergeCell ref="B36:B39"/>
    <mergeCell ref="A23:K23"/>
    <mergeCell ref="A25:K25"/>
    <mergeCell ref="A40:C40"/>
    <mergeCell ref="G26:K26"/>
    <mergeCell ref="K5:K9"/>
    <mergeCell ref="K10:K14"/>
    <mergeCell ref="K15:K19"/>
    <mergeCell ref="A1:H1"/>
    <mergeCell ref="A15:A19"/>
    <mergeCell ref="B15:B19"/>
    <mergeCell ref="E5:E9"/>
    <mergeCell ref="E10:E14"/>
    <mergeCell ref="E15:E19"/>
    <mergeCell ref="G3:K3"/>
    <mergeCell ref="A3:E3"/>
    <mergeCell ref="A20:C20"/>
    <mergeCell ref="G5:G9"/>
    <mergeCell ref="H5:H9"/>
    <mergeCell ref="G10:G14"/>
    <mergeCell ref="H10:H14"/>
    <mergeCell ref="G15:G19"/>
    <mergeCell ref="H15:H19"/>
    <mergeCell ref="G20:I20"/>
    <mergeCell ref="A5:A9"/>
    <mergeCell ref="B5:B9"/>
    <mergeCell ref="A10:A14"/>
    <mergeCell ref="B10:B14"/>
    <mergeCell ref="G40:I40"/>
    <mergeCell ref="A26:E26"/>
    <mergeCell ref="A28:A31"/>
    <mergeCell ref="B28:B31"/>
    <mergeCell ref="A32:A35"/>
    <mergeCell ref="B32:B35"/>
    <mergeCell ref="G28:G31"/>
    <mergeCell ref="H28:H31"/>
    <mergeCell ref="G32:G35"/>
    <mergeCell ref="H32:H35"/>
    <mergeCell ref="G36:G39"/>
    <mergeCell ref="H36:H39"/>
  </mergeCells>
  <pageMargins left="0.31496062992125984" right="0.31496062992125984" top="0.94488188976377963" bottom="0.55118110236220474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 4 Sektor ulaganja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LAG-2</cp:lastModifiedBy>
  <cp:lastPrinted>2019-03-27T12:59:18Z</cp:lastPrinted>
  <dcterms:created xsi:type="dcterms:W3CDTF">2019-03-03T14:47:48Z</dcterms:created>
  <dcterms:modified xsi:type="dcterms:W3CDTF">2020-10-21T08:54:43Z</dcterms:modified>
</cp:coreProperties>
</file>